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3620" activeTab="1"/>
  </bookViews>
  <sheets>
    <sheet name="2015" sheetId="1" r:id="rId1"/>
    <sheet name="2016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35" i="2"/>
  <c r="D39" s="1"/>
  <c r="C32"/>
  <c r="C31"/>
  <c r="C30"/>
  <c r="C29"/>
  <c r="C28"/>
  <c r="C27"/>
  <c r="C26"/>
  <c r="C25"/>
  <c r="C39" s="1"/>
  <c r="D16"/>
  <c r="C16"/>
  <c r="D41" i="1"/>
  <c r="C41"/>
  <c r="D15"/>
  <c r="C15"/>
</calcChain>
</file>

<file path=xl/sharedStrings.xml><?xml version="1.0" encoding="utf-8"?>
<sst xmlns="http://schemas.openxmlformats.org/spreadsheetml/2006/main" count="69" uniqueCount="48">
  <si>
    <t>Stichting voor Kerk en Geloof</t>
  </si>
  <si>
    <t>Peppelplantsoen 9</t>
  </si>
  <si>
    <t>5702 DS Helmond</t>
  </si>
  <si>
    <t>Datum: 06-01-2016</t>
  </si>
  <si>
    <t>BALANS 2015</t>
  </si>
  <si>
    <t>Omschrijving</t>
  </si>
  <si>
    <t>Activa</t>
  </si>
  <si>
    <t>Passiva</t>
  </si>
  <si>
    <t xml:space="preserve">ING 160 74 16 </t>
  </si>
  <si>
    <t xml:space="preserve">ING spaarrekening 160 74 16 </t>
  </si>
  <si>
    <t xml:space="preserve">Beginkapitaal </t>
  </si>
  <si>
    <t xml:space="preserve">Saldo </t>
  </si>
  <si>
    <t>WINST &amp; VERLIES 01-01-2015 t/m 31-12-2015</t>
  </si>
  <si>
    <t>Verlies</t>
  </si>
  <si>
    <t>Winst</t>
  </si>
  <si>
    <t xml:space="preserve">Misstipendium overleden gelovigen </t>
  </si>
  <si>
    <t xml:space="preserve">Bankkosten </t>
  </si>
  <si>
    <t xml:space="preserve">Diverse uitgaven </t>
  </si>
  <si>
    <t xml:space="preserve">Kantoorbenodigdheden </t>
  </si>
  <si>
    <t xml:space="preserve">Overige drukwerken </t>
  </si>
  <si>
    <t xml:space="preserve">Telefoon en internet </t>
  </si>
  <si>
    <t xml:space="preserve">Porto kosten </t>
  </si>
  <si>
    <t xml:space="preserve">Overige kantoorkosten </t>
  </si>
  <si>
    <t xml:space="preserve">Accountants- en administratiekosten </t>
  </si>
  <si>
    <t xml:space="preserve">Verzekeringen </t>
  </si>
  <si>
    <t xml:space="preserve">Vakliteratuur </t>
  </si>
  <si>
    <t xml:space="preserve">Abonnees </t>
  </si>
  <si>
    <t xml:space="preserve">Steunabonnees </t>
  </si>
  <si>
    <t xml:space="preserve">Giften </t>
  </si>
  <si>
    <t xml:space="preserve">Rentebaten  bank </t>
  </si>
  <si>
    <t xml:space="preserve">Saldo verlies </t>
  </si>
  <si>
    <t xml:space="preserve">Toelichting </t>
  </si>
  <si>
    <t>Door de terugloop van lezers en het gebrek aan schrijvers zijn wij genoodzaakt</t>
  </si>
  <si>
    <t>te stoppen met de uitgave van het blad Catholica.</t>
  </si>
  <si>
    <t>De verzekring en het boekhoudprogramma wordt opgezegd.</t>
  </si>
  <si>
    <t>Datum: 04-01-2017</t>
  </si>
  <si>
    <t>BALANS 2016</t>
  </si>
  <si>
    <t>WINST &amp; VERLIES 01-01-2016 t/m 31-12-2016</t>
  </si>
  <si>
    <t>Danego website ° domeinnamen</t>
  </si>
  <si>
    <t>Katholieknieuwsblad</t>
  </si>
  <si>
    <t>Accountants en administratiekosten</t>
  </si>
  <si>
    <t>Giften</t>
  </si>
  <si>
    <t>Terugbetaling Leeman, Limmen</t>
  </si>
  <si>
    <t xml:space="preserve">Ontvangen Giften </t>
  </si>
  <si>
    <t>Eindresultaat verlies</t>
  </si>
  <si>
    <t xml:space="preserve">Fam. Leeman Limmen hebben om deze teruggave gevraagd, </t>
  </si>
  <si>
    <t>omdat het niet de bedoeling was iedere maand 30 euro over te maken dit berust op een vergissing</t>
  </si>
  <si>
    <t>De abonnementen worden in 2017 opgezegd.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</si>
</sst>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64"/>
      <name val="Arial"/>
      <family val="2"/>
    </font>
    <font>
      <b/>
      <sz val="10"/>
      <color indexed="64"/>
      <name val="Arial"/>
      <charset val="1"/>
    </font>
    <font>
      <b/>
      <sz val="14"/>
      <color indexed="64"/>
      <name val="Arial"/>
      <charset val="1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0" fontId="0" fillId="0" borderId="0" xfId="0" applyNumberFormat="1"/>
    <xf numFmtId="0" fontId="2" fillId="0" borderId="0" xfId="0" applyNumberFormat="1" applyFont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0" fillId="0" borderId="2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4" fillId="0" borderId="0" xfId="0" applyNumberFormat="1" applyFont="1"/>
    <xf numFmtId="49" fontId="0" fillId="0" borderId="0" xfId="0" applyNumberFormat="1"/>
    <xf numFmtId="4" fontId="0" fillId="0" borderId="4" xfId="0" applyNumberFormat="1" applyBorder="1" applyAlignment="1">
      <alignment horizontal="right"/>
    </xf>
    <xf numFmtId="0" fontId="1" fillId="0" borderId="0" xfId="0" applyNumberFormat="1" applyFont="1"/>
    <xf numFmtId="4" fontId="0" fillId="0" borderId="0" xfId="0" applyNumberFormat="1"/>
    <xf numFmtId="4" fontId="3" fillId="0" borderId="1" xfId="0" applyNumberFormat="1" applyFont="1" applyBorder="1" applyAlignment="1">
      <alignment horizontal="right"/>
    </xf>
    <xf numFmtId="49" fontId="5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49"/>
  <sheetViews>
    <sheetView workbookViewId="0">
      <selection activeCell="H27" sqref="H27"/>
    </sheetView>
  </sheetViews>
  <sheetFormatPr defaultRowHeight="15"/>
  <cols>
    <col min="2" max="2" width="35.28515625" customWidth="1"/>
    <col min="4" max="4" width="20.7109375" customWidth="1"/>
  </cols>
  <sheetData>
    <row r="1" spans="2:5">
      <c r="B1" s="1" t="s">
        <v>0</v>
      </c>
      <c r="C1" s="1"/>
      <c r="D1" s="1"/>
      <c r="E1" s="2"/>
    </row>
    <row r="2" spans="2:5">
      <c r="B2" s="1" t="s">
        <v>1</v>
      </c>
      <c r="C2" s="1"/>
      <c r="D2" s="1"/>
      <c r="E2" s="2"/>
    </row>
    <row r="3" spans="2:5">
      <c r="B3" s="1" t="s">
        <v>2</v>
      </c>
      <c r="C3" s="1"/>
      <c r="D3" s="1"/>
      <c r="E3" s="2"/>
    </row>
    <row r="4" spans="2:5">
      <c r="B4" s="1"/>
      <c r="C4" s="1"/>
      <c r="D4" s="1"/>
      <c r="E4" s="2"/>
    </row>
    <row r="5" spans="2:5">
      <c r="B5" s="1" t="s">
        <v>3</v>
      </c>
      <c r="C5" s="1"/>
      <c r="D5" s="1"/>
      <c r="E5" s="2"/>
    </row>
    <row r="6" spans="2:5">
      <c r="B6" s="2"/>
      <c r="C6" s="2"/>
      <c r="D6" s="2"/>
    </row>
    <row r="7" spans="2:5">
      <c r="B7" s="2"/>
      <c r="C7" s="2"/>
      <c r="D7" s="2"/>
    </row>
    <row r="8" spans="2:5" ht="18">
      <c r="B8" s="3" t="s">
        <v>4</v>
      </c>
      <c r="C8" s="1"/>
      <c r="D8" s="1"/>
      <c r="E8" s="1"/>
    </row>
    <row r="9" spans="2:5">
      <c r="B9" s="2"/>
      <c r="C9" s="2"/>
      <c r="D9" s="2"/>
    </row>
    <row r="10" spans="2:5">
      <c r="B10" s="4" t="s">
        <v>5</v>
      </c>
      <c r="C10" s="5" t="s">
        <v>6</v>
      </c>
      <c r="D10" s="5" t="s">
        <v>7</v>
      </c>
    </row>
    <row r="11" spans="2:5">
      <c r="B11" s="6" t="s">
        <v>8</v>
      </c>
      <c r="C11" s="7">
        <v>476.15</v>
      </c>
      <c r="D11" s="7"/>
    </row>
    <row r="12" spans="2:5">
      <c r="B12" s="6" t="s">
        <v>9</v>
      </c>
      <c r="C12" s="7">
        <v>2992.96</v>
      </c>
      <c r="D12" s="7"/>
    </row>
    <row r="13" spans="2:5">
      <c r="B13" s="6" t="s">
        <v>10</v>
      </c>
      <c r="C13" s="7"/>
      <c r="D13" s="7">
        <v>3469.11</v>
      </c>
    </row>
    <row r="14" spans="2:5">
      <c r="B14" s="6" t="s">
        <v>11</v>
      </c>
      <c r="C14" s="7"/>
      <c r="D14" s="7">
        <v>0</v>
      </c>
    </row>
    <row r="15" spans="2:5" ht="15.75" thickBot="1">
      <c r="B15" s="2"/>
      <c r="C15" s="8">
        <f>SUM(C11:C14)</f>
        <v>3469.11</v>
      </c>
      <c r="D15" s="8">
        <f>SUM(D11:D14)</f>
        <v>3469.11</v>
      </c>
    </row>
    <row r="16" spans="2:5" ht="15.75" thickTop="1">
      <c r="B16" s="2"/>
      <c r="C16" s="2"/>
      <c r="D16" s="2"/>
    </row>
    <row r="17" spans="2:5">
      <c r="B17" s="2"/>
      <c r="C17" s="2"/>
      <c r="D17" s="2"/>
    </row>
    <row r="20" spans="2:5">
      <c r="B20" s="2"/>
      <c r="C20" s="2"/>
      <c r="D20" s="2"/>
    </row>
    <row r="21" spans="2:5" ht="18">
      <c r="B21" s="9" t="s">
        <v>12</v>
      </c>
      <c r="C21" s="1"/>
      <c r="D21" s="1"/>
      <c r="E21" s="1"/>
    </row>
    <row r="22" spans="2:5">
      <c r="B22" s="10"/>
      <c r="C22" s="10"/>
      <c r="D22" s="10"/>
    </row>
    <row r="23" spans="2:5">
      <c r="B23" s="2"/>
      <c r="C23" s="2"/>
      <c r="D23" s="2"/>
    </row>
    <row r="24" spans="2:5">
      <c r="B24" s="4" t="s">
        <v>5</v>
      </c>
      <c r="C24" s="5" t="s">
        <v>13</v>
      </c>
      <c r="D24" s="5" t="s">
        <v>14</v>
      </c>
    </row>
    <row r="25" spans="2:5">
      <c r="B25" s="6" t="s">
        <v>15</v>
      </c>
      <c r="C25" s="7">
        <v>210</v>
      </c>
      <c r="D25" s="7"/>
    </row>
    <row r="26" spans="2:5">
      <c r="B26" s="6" t="s">
        <v>16</v>
      </c>
      <c r="C26" s="7">
        <v>209.45</v>
      </c>
      <c r="D26" s="7"/>
    </row>
    <row r="27" spans="2:5">
      <c r="B27" s="6" t="s">
        <v>17</v>
      </c>
      <c r="C27" s="7">
        <v>320.95</v>
      </c>
      <c r="D27" s="7"/>
    </row>
    <row r="28" spans="2:5">
      <c r="B28" s="6" t="s">
        <v>18</v>
      </c>
      <c r="C28" s="7">
        <v>101.59</v>
      </c>
      <c r="D28" s="7"/>
    </row>
    <row r="29" spans="2:5">
      <c r="B29" s="6" t="s">
        <v>19</v>
      </c>
      <c r="C29" s="7">
        <v>678.86</v>
      </c>
      <c r="D29" s="7"/>
    </row>
    <row r="30" spans="2:5">
      <c r="B30" s="6" t="s">
        <v>20</v>
      </c>
      <c r="C30" s="7">
        <v>549.92999999999995</v>
      </c>
      <c r="D30" s="7"/>
    </row>
    <row r="31" spans="2:5">
      <c r="B31" s="6" t="s">
        <v>21</v>
      </c>
      <c r="C31" s="7">
        <v>19.79</v>
      </c>
      <c r="D31" s="7"/>
    </row>
    <row r="32" spans="2:5">
      <c r="B32" s="6" t="s">
        <v>22</v>
      </c>
      <c r="C32" s="7">
        <v>338.8</v>
      </c>
      <c r="D32" s="7"/>
    </row>
    <row r="33" spans="2:4">
      <c r="B33" s="6" t="s">
        <v>23</v>
      </c>
      <c r="C33" s="7">
        <v>261.36</v>
      </c>
      <c r="D33" s="7"/>
    </row>
    <row r="34" spans="2:4">
      <c r="B34" s="6" t="s">
        <v>24</v>
      </c>
      <c r="C34" s="7">
        <v>430.59</v>
      </c>
      <c r="D34" s="7"/>
    </row>
    <row r="35" spans="2:4">
      <c r="B35" s="6" t="s">
        <v>25</v>
      </c>
      <c r="C35" s="7">
        <v>34.950000000000003</v>
      </c>
      <c r="D35" s="7"/>
    </row>
    <row r="36" spans="2:4">
      <c r="B36" s="6" t="s">
        <v>26</v>
      </c>
      <c r="C36" s="7">
        <v>580.5</v>
      </c>
      <c r="D36" s="7"/>
    </row>
    <row r="37" spans="2:4">
      <c r="B37" s="6" t="s">
        <v>27</v>
      </c>
      <c r="C37" s="7">
        <v>50</v>
      </c>
      <c r="D37" s="7"/>
    </row>
    <row r="38" spans="2:4">
      <c r="B38" s="6" t="s">
        <v>28</v>
      </c>
      <c r="C38" s="7"/>
      <c r="D38" s="7">
        <v>510</v>
      </c>
    </row>
    <row r="39" spans="2:4">
      <c r="B39" s="6" t="s">
        <v>29</v>
      </c>
      <c r="C39" s="7"/>
      <c r="D39" s="7">
        <v>112.7</v>
      </c>
    </row>
    <row r="40" spans="2:4">
      <c r="B40" s="6" t="s">
        <v>30</v>
      </c>
      <c r="C40" s="7"/>
      <c r="D40" s="7">
        <v>3164.07</v>
      </c>
    </row>
    <row r="41" spans="2:4">
      <c r="B41" s="2"/>
      <c r="C41" s="11">
        <f>SUM(C25:C40)</f>
        <v>3786.77</v>
      </c>
      <c r="D41" s="11">
        <f>SUM(D25:D40)</f>
        <v>3786.7700000000004</v>
      </c>
    </row>
    <row r="42" spans="2:4">
      <c r="B42" s="2"/>
      <c r="C42" s="2"/>
      <c r="D42" s="2"/>
    </row>
    <row r="43" spans="2:4">
      <c r="B43" s="2"/>
      <c r="C43" s="2"/>
      <c r="D43" s="2"/>
    </row>
    <row r="44" spans="2:4">
      <c r="B44" s="2"/>
      <c r="C44" s="2"/>
      <c r="D44" s="2"/>
    </row>
    <row r="45" spans="2:4">
      <c r="B45" s="12" t="s">
        <v>31</v>
      </c>
      <c r="C45" s="2"/>
      <c r="D45" s="2"/>
    </row>
    <row r="47" spans="2:4">
      <c r="B47" t="s">
        <v>32</v>
      </c>
    </row>
    <row r="48" spans="2:4">
      <c r="B48" t="s">
        <v>33</v>
      </c>
    </row>
    <row r="49" spans="2:2">
      <c r="B49" t="s">
        <v>34</v>
      </c>
    </row>
  </sheetData>
  <mergeCells count="8">
    <mergeCell ref="B21:E21"/>
    <mergeCell ref="B22:D22"/>
    <mergeCell ref="B1:D1"/>
    <mergeCell ref="B2:D2"/>
    <mergeCell ref="B3:D3"/>
    <mergeCell ref="B4:D4"/>
    <mergeCell ref="B5:D5"/>
    <mergeCell ref="B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10" workbookViewId="0">
      <selection activeCell="F14" sqref="F14"/>
    </sheetView>
  </sheetViews>
  <sheetFormatPr defaultRowHeight="15"/>
  <cols>
    <col min="2" max="2" width="34.7109375" customWidth="1"/>
    <col min="3" max="3" width="20.85546875" customWidth="1"/>
    <col min="5" max="5" width="10" customWidth="1"/>
  </cols>
  <sheetData>
    <row r="1" spans="2:5">
      <c r="B1" s="1" t="s">
        <v>0</v>
      </c>
      <c r="C1" s="1"/>
      <c r="D1" s="1"/>
      <c r="E1" s="2"/>
    </row>
    <row r="2" spans="2:5">
      <c r="B2" s="1" t="s">
        <v>1</v>
      </c>
      <c r="C2" s="1"/>
      <c r="D2" s="1"/>
      <c r="E2" s="2"/>
    </row>
    <row r="3" spans="2:5">
      <c r="B3" s="1" t="s">
        <v>2</v>
      </c>
      <c r="C3" s="1"/>
      <c r="D3" s="1"/>
      <c r="E3" s="2"/>
    </row>
    <row r="4" spans="2:5">
      <c r="B4" s="1"/>
      <c r="C4" s="1"/>
      <c r="D4" s="1"/>
      <c r="E4" s="2"/>
    </row>
    <row r="5" spans="2:5">
      <c r="B5" s="1" t="s">
        <v>35</v>
      </c>
      <c r="C5" s="1"/>
      <c r="D5" s="1"/>
      <c r="E5" s="2"/>
    </row>
    <row r="6" spans="2:5">
      <c r="B6" s="2"/>
      <c r="C6" s="2"/>
      <c r="D6" s="2"/>
      <c r="E6" s="2"/>
    </row>
    <row r="7" spans="2:5">
      <c r="B7" s="2"/>
      <c r="C7" s="2"/>
      <c r="D7" s="2"/>
      <c r="E7" s="2"/>
    </row>
    <row r="8" spans="2:5" ht="18">
      <c r="B8" s="3" t="s">
        <v>36</v>
      </c>
      <c r="C8" s="1"/>
      <c r="D8" s="1"/>
      <c r="E8" s="1"/>
    </row>
    <row r="9" spans="2:5">
      <c r="B9" s="2"/>
      <c r="C9" s="2"/>
      <c r="D9" s="2"/>
      <c r="E9" s="2"/>
    </row>
    <row r="10" spans="2:5">
      <c r="B10" s="4" t="s">
        <v>5</v>
      </c>
      <c r="C10" s="5" t="s">
        <v>6</v>
      </c>
      <c r="D10" s="5" t="s">
        <v>7</v>
      </c>
    </row>
    <row r="11" spans="2:5">
      <c r="B11" s="6" t="s">
        <v>8</v>
      </c>
      <c r="C11" s="7">
        <v>238.99</v>
      </c>
      <c r="D11" s="7"/>
    </row>
    <row r="12" spans="2:5">
      <c r="B12" s="6" t="s">
        <v>9</v>
      </c>
      <c r="C12" s="7">
        <v>1513.36</v>
      </c>
      <c r="D12" s="7"/>
    </row>
    <row r="13" spans="2:5">
      <c r="B13" s="6" t="s">
        <v>10</v>
      </c>
      <c r="C13" s="7"/>
      <c r="D13" s="7">
        <v>3469.11</v>
      </c>
    </row>
    <row r="14" spans="2:5">
      <c r="B14" s="6" t="s">
        <v>13</v>
      </c>
      <c r="C14" s="7"/>
      <c r="D14" s="7">
        <v>-1716.76</v>
      </c>
    </row>
    <row r="15" spans="2:5">
      <c r="B15" s="6"/>
      <c r="C15" s="7"/>
      <c r="D15" s="7"/>
    </row>
    <row r="16" spans="2:5" ht="15.75" thickBot="1">
      <c r="B16" s="2"/>
      <c r="C16" s="8">
        <f>SUM(C11:C15)</f>
        <v>1752.35</v>
      </c>
      <c r="D16" s="8">
        <f>SUM(D11:D15)</f>
        <v>1752.3500000000001</v>
      </c>
    </row>
    <row r="17" spans="1:5" ht="15.75" thickTop="1">
      <c r="B17" s="2"/>
      <c r="C17" s="2"/>
      <c r="D17" s="2"/>
      <c r="E17" s="2"/>
    </row>
    <row r="18" spans="1:5">
      <c r="B18" s="2"/>
      <c r="C18" s="2"/>
      <c r="D18" s="2"/>
      <c r="E18" s="2"/>
    </row>
    <row r="19" spans="1:5">
      <c r="A19" s="2"/>
      <c r="B19" s="2"/>
      <c r="C19" s="13"/>
      <c r="D19" s="13"/>
      <c r="E19" s="2"/>
    </row>
    <row r="20" spans="1:5">
      <c r="A20" s="2"/>
      <c r="B20" s="2"/>
      <c r="C20" s="13"/>
      <c r="D20" s="13"/>
    </row>
    <row r="21" spans="1:5">
      <c r="A21" s="2"/>
      <c r="B21" s="2"/>
      <c r="C21" s="2"/>
      <c r="D21" s="13"/>
      <c r="E21" s="13"/>
    </row>
    <row r="22" spans="1:5" ht="18">
      <c r="B22" s="9" t="s">
        <v>37</v>
      </c>
      <c r="C22" s="1"/>
      <c r="D22" s="1"/>
      <c r="E22" s="1"/>
    </row>
    <row r="23" spans="1:5">
      <c r="B23" s="2"/>
      <c r="C23" s="2"/>
      <c r="D23" s="13"/>
      <c r="E23" s="13"/>
    </row>
    <row r="24" spans="1:5">
      <c r="B24" s="4" t="s">
        <v>5</v>
      </c>
      <c r="C24" s="14" t="s">
        <v>13</v>
      </c>
      <c r="D24" s="14" t="s">
        <v>14</v>
      </c>
    </row>
    <row r="25" spans="1:5">
      <c r="B25" s="6" t="s">
        <v>15</v>
      </c>
      <c r="C25" s="7">
        <f>105+150</f>
        <v>255</v>
      </c>
      <c r="D25" s="7"/>
    </row>
    <row r="26" spans="1:5">
      <c r="B26" s="6" t="s">
        <v>16</v>
      </c>
      <c r="C26" s="7">
        <f>29.19+28.96+28.57+28.58</f>
        <v>115.3</v>
      </c>
      <c r="D26" s="7"/>
    </row>
    <row r="27" spans="1:5">
      <c r="B27" s="6" t="s">
        <v>18</v>
      </c>
      <c r="C27" s="7">
        <f>70</f>
        <v>70</v>
      </c>
      <c r="D27" s="7"/>
    </row>
    <row r="28" spans="1:5">
      <c r="B28" s="6" t="s">
        <v>20</v>
      </c>
      <c r="C28" s="7">
        <f>70</f>
        <v>70</v>
      </c>
      <c r="D28" s="7"/>
    </row>
    <row r="29" spans="1:5">
      <c r="B29" s="6" t="s">
        <v>21</v>
      </c>
      <c r="C29" s="7">
        <f>13.55</f>
        <v>13.55</v>
      </c>
      <c r="D29" s="7"/>
    </row>
    <row r="30" spans="1:5">
      <c r="B30" s="15" t="s">
        <v>38</v>
      </c>
      <c r="C30" s="7">
        <f>102.85+235.95</f>
        <v>338.79999999999995</v>
      </c>
      <c r="D30" s="7"/>
    </row>
    <row r="31" spans="1:5">
      <c r="B31" s="15" t="s">
        <v>39</v>
      </c>
      <c r="C31" s="7">
        <f>120.95</f>
        <v>120.95</v>
      </c>
      <c r="D31" s="7"/>
    </row>
    <row r="32" spans="1:5">
      <c r="B32" s="15" t="s">
        <v>40</v>
      </c>
      <c r="C32" s="7">
        <f>21.78+21.78</f>
        <v>43.56</v>
      </c>
      <c r="D32" s="7"/>
    </row>
    <row r="33" spans="2:5">
      <c r="B33" s="15" t="s">
        <v>41</v>
      </c>
      <c r="C33" s="7">
        <v>100</v>
      </c>
      <c r="D33" s="7"/>
    </row>
    <row r="34" spans="2:5">
      <c r="B34" s="15" t="s">
        <v>42</v>
      </c>
      <c r="C34" s="7">
        <v>780</v>
      </c>
      <c r="D34" s="7"/>
    </row>
    <row r="35" spans="2:5">
      <c r="B35" s="15" t="s">
        <v>43</v>
      </c>
      <c r="C35" s="7"/>
      <c r="D35" s="7">
        <f>30+35+35+10+60</f>
        <v>170</v>
      </c>
    </row>
    <row r="36" spans="2:5">
      <c r="B36" s="6" t="s">
        <v>29</v>
      </c>
      <c r="C36" s="7"/>
      <c r="D36" s="7">
        <v>20.399999999999999</v>
      </c>
    </row>
    <row r="37" spans="2:5">
      <c r="B37" s="6" t="s">
        <v>44</v>
      </c>
      <c r="C37" s="7"/>
      <c r="D37" s="7">
        <v>1716.76</v>
      </c>
    </row>
    <row r="38" spans="2:5">
      <c r="B38" s="6"/>
      <c r="C38" s="7"/>
      <c r="D38" s="7"/>
    </row>
    <row r="39" spans="2:5" ht="15.75" thickBot="1">
      <c r="B39" s="2"/>
      <c r="C39" s="8">
        <f>SUM(C25:C38)</f>
        <v>1907.16</v>
      </c>
      <c r="D39" s="8">
        <f>SUM(D25:D38)</f>
        <v>1907.16</v>
      </c>
    </row>
    <row r="40" spans="2:5" ht="15.75" thickTop="1">
      <c r="B40" s="2"/>
      <c r="C40" s="13"/>
      <c r="D40" s="13"/>
    </row>
    <row r="41" spans="2:5">
      <c r="B41" s="2"/>
      <c r="C41" s="2"/>
      <c r="D41" s="13"/>
      <c r="E41" s="13"/>
    </row>
    <row r="42" spans="2:5">
      <c r="B42" s="12" t="s">
        <v>31</v>
      </c>
    </row>
    <row r="44" spans="2:5">
      <c r="B44" t="s">
        <v>45</v>
      </c>
    </row>
    <row r="45" spans="2:5">
      <c r="B45" t="s">
        <v>46</v>
      </c>
    </row>
    <row r="46" spans="2:5">
      <c r="B46" t="s">
        <v>47</v>
      </c>
    </row>
  </sheetData>
  <mergeCells count="7">
    <mergeCell ref="B22:E22"/>
    <mergeCell ref="B1:D1"/>
    <mergeCell ref="B2:D2"/>
    <mergeCell ref="B3:D3"/>
    <mergeCell ref="B4:D4"/>
    <mergeCell ref="B5:D5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2015</vt:lpstr>
      <vt:lpstr>2016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margriet</cp:lastModifiedBy>
  <dcterms:created xsi:type="dcterms:W3CDTF">2017-05-17T11:57:55Z</dcterms:created>
  <dcterms:modified xsi:type="dcterms:W3CDTF">2017-05-17T12:01:06Z</dcterms:modified>
</cp:coreProperties>
</file>